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rmados\Contratos com o Estado de Goias\Hospital Alberto Rassi HGG\10 Pessoal\04 Remuneracao dos Dirigentes\2020\12. Dezembro\"/>
    </mc:Choice>
  </mc:AlternateContent>
  <xr:revisionPtr revIDLastSave="0" documentId="13_ncr:1_{85DA3214-D298-4A38-A3FB-D0F734980C1C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DIRIGENTES" sheetId="2" r:id="rId1"/>
  </sheets>
  <definedNames>
    <definedName name="_xlnm._FilterDatabase" localSheetId="0" hidden="1">DIRIGENTES!$A$10:$K$36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2" l="1"/>
  <c r="I22" i="2"/>
  <c r="K23" i="2"/>
  <c r="I23" i="2"/>
  <c r="K25" i="2"/>
  <c r="I25" i="2"/>
  <c r="K28" i="2"/>
  <c r="I28" i="2"/>
  <c r="K27" i="2"/>
  <c r="I27" i="2"/>
  <c r="K26" i="2"/>
  <c r="I26" i="2"/>
  <c r="I29" i="2"/>
  <c r="K29" i="2"/>
  <c r="K21" i="2"/>
  <c r="I21" i="2"/>
  <c r="K17" i="2"/>
  <c r="I17" i="2"/>
  <c r="K16" i="2"/>
  <c r="I16" i="2"/>
  <c r="K12" i="2"/>
  <c r="I12" i="2"/>
  <c r="J14" i="2"/>
  <c r="J11" i="2"/>
  <c r="F14" i="2"/>
  <c r="F11" i="2"/>
  <c r="K30" i="2" l="1"/>
  <c r="I30" i="2"/>
  <c r="K24" i="2"/>
  <c r="I24" i="2"/>
  <c r="K20" i="2"/>
  <c r="I20" i="2"/>
  <c r="K19" i="2"/>
  <c r="I19" i="2"/>
  <c r="K18" i="2"/>
  <c r="I18" i="2"/>
  <c r="K15" i="2"/>
  <c r="I15" i="2"/>
  <c r="K14" i="2"/>
  <c r="I14" i="2"/>
  <c r="K13" i="2"/>
  <c r="I13" i="2"/>
  <c r="K11" i="2"/>
  <c r="I11" i="2"/>
</calcChain>
</file>

<file path=xl/sharedStrings.xml><?xml version="1.0" encoding="utf-8"?>
<sst xmlns="http://schemas.openxmlformats.org/spreadsheetml/2006/main" count="91" uniqueCount="86">
  <si>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</si>
  <si>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</si>
  <si>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</si>
  <si>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</si>
  <si>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</si>
  <si>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</si>
  <si>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</si>
  <si>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</si>
  <si>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</si>
  <si>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</si>
  <si>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</si>
  <si>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</si>
  <si>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</si>
  <si>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</si>
  <si>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</si>
  <si>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</si>
  <si>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3209-9727</t>
  </si>
  <si>
    <t>adonai.andrade@idtech.org.br</t>
  </si>
  <si>
    <t>marcelo.matias@idtech.org.br</t>
  </si>
  <si>
    <t>henrique.torres@idtech.org.br</t>
  </si>
  <si>
    <t>deborah.costa@idtech.org.br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</si>
  <si>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</si>
  <si>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</si>
  <si>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</si>
  <si>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</si>
  <si>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</si>
  <si>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</si>
  <si>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</si>
  <si>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</si>
  <si>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</si>
  <si>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 xml:space="preserve">VAGO </t>
  </si>
  <si>
    <t>CHEFE DA ASSESSORIA JURIDICA</t>
  </si>
  <si>
    <t>CHEFE DA ASSESSORIA DE COMUNICAÇÃO SOCIAL</t>
  </si>
  <si>
    <t xml:space="preserve">GERENTE DE PESSOAL </t>
  </si>
  <si>
    <t>GERENTE DE COMPRAS</t>
  </si>
  <si>
    <t xml:space="preserve">GERENTE DE APOIO CONTÁBIL </t>
  </si>
  <si>
    <t>GERENTE DE LOGÍSTICA</t>
  </si>
  <si>
    <t xml:space="preserve">GERENTE DE RECURSOS HUMANOS </t>
  </si>
  <si>
    <t>GERENTE DE CONTRATOS E LICITAÇÕES</t>
  </si>
  <si>
    <t>GERENTE FINANCEIRO</t>
  </si>
  <si>
    <t>HOSPITAL ESTADUAL GERAL DE GOIÂNIA DR. ALBERTO RASSI - HGG</t>
  </si>
  <si>
    <t xml:space="preserve">Fonte: Folha de Pagamento/GEP -Sistema RM Totvs </t>
  </si>
  <si>
    <t xml:space="preserve">NOME DA OSS:      </t>
  </si>
  <si>
    <t xml:space="preserve">UNIDADE GERIDA:      </t>
  </si>
  <si>
    <t xml:space="preserve">MÊS/ANO:       </t>
  </si>
  <si>
    <t>INSTITUTO DE DESENVOLVIMENTO TECNOLÓGICO E HUMANO - IDTECH</t>
  </si>
  <si>
    <t>eduardo.lima@idtech.org.br</t>
  </si>
  <si>
    <t>3209-9742</t>
  </si>
  <si>
    <t xml:space="preserve">SUPERINTENDENTE </t>
  </si>
  <si>
    <t>MARCELO DE OLIVEIRA MATIAS *</t>
  </si>
  <si>
    <t>COORDENAÇÃO EXECUTIVA</t>
  </si>
  <si>
    <t>CHEFE DO NÚCLEO DE EXPEDIENTE E DOCUMENTAÇÃO</t>
  </si>
  <si>
    <t>ADONAI TELES ANDRADE *</t>
  </si>
  <si>
    <t>CHEFE DO NÚCLEO DE INOVAÇÃO TECNOLOGICA</t>
  </si>
  <si>
    <t>ALEXSANDRO JORGE LIMA *</t>
  </si>
  <si>
    <t>CHEFE DO NÚCLEO DE ARTICULAÇÃO SÓCIO-INSTITUCIONAL</t>
  </si>
  <si>
    <t>3209-9736</t>
  </si>
  <si>
    <t>CHEFE DO NÚCLEO DE ASSESSORAMENTO TÉCNICO E QUALIDADE</t>
  </si>
  <si>
    <t>COORDENADOR DE GESTÃO E DESENVOLVIMENTO DE PESSOAS</t>
  </si>
  <si>
    <t xml:space="preserve">THALITA HYODO E SILVA </t>
  </si>
  <si>
    <t>DEBORAH INACIO MATHIAS COSTA *</t>
  </si>
  <si>
    <t>RODOLFO PAULINO DA SILVA VIEIRA *</t>
  </si>
  <si>
    <t>COORDENADOR DE FINANÇAS E CUSTOS</t>
  </si>
  <si>
    <t>3209-9743</t>
  </si>
  <si>
    <t>rodolfo.vieira@idtech.org.br</t>
  </si>
  <si>
    <t>ROBERTO JOSE TEIXEIRA BRAGA *</t>
  </si>
  <si>
    <t>GERENTE DE CONTROLE INTERNO E PRESTAÇÃO DE CONTAS</t>
  </si>
  <si>
    <t>3209-9722</t>
  </si>
  <si>
    <t>roberto.braga@idtech.org.be</t>
  </si>
  <si>
    <t>LIDIANY DE JESUS OLIVEIRA *</t>
  </si>
  <si>
    <t>HENRIQUE ARAÚJO TORRES *</t>
  </si>
  <si>
    <t>COORDENADOR DE SUPRIMENTOS</t>
  </si>
  <si>
    <t>JULIANA PRADOS SANTOS *</t>
  </si>
  <si>
    <t>3209-9739</t>
  </si>
  <si>
    <t>juliana.prados@idtech.org.br</t>
  </si>
  <si>
    <t>LEANDRO PEDROSA RESENDE *</t>
  </si>
  <si>
    <t>EDUARDO LIMA RAMPANI *</t>
  </si>
  <si>
    <t>COORDENADOR TÉCNICO</t>
  </si>
  <si>
    <t>Obs.: Conforme Organograma aprovado em Assembleia Geral Extraordinaria realizada em  15/09/2020.</t>
  </si>
  <si>
    <t>Obs.: *Rateio dos salários da CSC – Central de Serviços Compartilhados de acordo com a Portaria Intersecretarial – SES/AGR/CGE nº 01 de 03 de novembro de 2014 e Estatuto Social e Organograma do IDTECH aprovados em Assembleia Geral Extraordinária realizada em 15 de setembro de 2020.</t>
  </si>
  <si>
    <t>Thalita Hyodo e Silva</t>
  </si>
  <si>
    <t xml:space="preserve">Gerência de Pessoal </t>
  </si>
  <si>
    <t>DEZEMBRO/2020</t>
  </si>
  <si>
    <t>thalita.hyodo@idtech.org.br</t>
  </si>
  <si>
    <t>Atualizado em: 21/01/2021</t>
  </si>
  <si>
    <t>Relação mensal dos membros da Diretoria e das Chefias de seu organograma com as respectivas remunerações - IDTECH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</si>
</sst>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u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4" fillId="0" borderId="0" xfId="0" applyFont="1" applyFill="1"/>
    <xf numFmtId="0" fontId="0" fillId="0" borderId="0" xfId="0" applyFont="1"/>
    <xf numFmtId="0" fontId="5" fillId="0" borderId="0" xfId="0" applyFont="1" applyFill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" fillId="0" borderId="1" xfId="3" applyFont="1" applyFill="1" applyBorder="1" applyAlignment="1">
      <alignment horizontal="center" vertical="center" wrapText="1"/>
    </xf>
    <xf numFmtId="43" fontId="4" fillId="0" borderId="1" xfId="3" applyNumberFormat="1" applyFont="1" applyFill="1" applyBorder="1" applyAlignment="1">
      <alignment horizontal="center" vertical="center" wrapText="1"/>
    </xf>
    <xf numFmtId="0" fontId="4" fillId="0" borderId="0" xfId="3" applyFont="1" applyFill="1"/>
    <xf numFmtId="43" fontId="4" fillId="0" borderId="0" xfId="0" applyNumberFormat="1" applyFont="1" applyFill="1"/>
    <xf numFmtId="49" fontId="11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14" fontId="4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left" vertical="center" readingOrder="1"/>
    </xf>
    <xf numFmtId="49" fontId="4" fillId="0" borderId="0" xfId="0" applyNumberFormat="1" applyFont="1" applyFill="1" applyBorder="1" applyAlignment="1" applyProtection="1">
      <alignment horizontal="left" vertical="center" readingOrder="1"/>
    </xf>
    <xf numFmtId="49" fontId="4" fillId="0" borderId="0" xfId="0" applyNumberFormat="1" applyFont="1" applyFill="1" applyBorder="1" applyAlignment="1" applyProtection="1">
      <alignment horizontal="center"/>
    </xf>
    <xf numFmtId="49" fontId="12" fillId="0" borderId="0" xfId="1" applyNumberFormat="1" applyFont="1" applyFill="1" applyBorder="1" applyAlignment="1" applyProtection="1">
      <alignment horizontal="left" readingOrder="1"/>
    </xf>
    <xf numFmtId="43" fontId="4" fillId="0" borderId="0" xfId="0" applyNumberFormat="1" applyFont="1" applyFill="1" applyBorder="1"/>
    <xf numFmtId="49" fontId="4" fillId="0" borderId="1" xfId="0" applyNumberFormat="1" applyFont="1" applyFill="1" applyBorder="1" applyAlignment="1" applyProtection="1">
      <alignment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horizontal="right"/>
    </xf>
    <xf numFmtId="17" fontId="16" fillId="0" borderId="0" xfId="0" applyNumberFormat="1" applyFont="1" applyFill="1" applyBorder="1" applyAlignment="1"/>
    <xf numFmtId="0" fontId="4" fillId="0" borderId="0" xfId="0" applyFont="1" applyFill="1" applyBorder="1"/>
    <xf numFmtId="0" fontId="16" fillId="0" borderId="0" xfId="0" applyFont="1" applyFill="1" applyBorder="1" applyAlignment="1"/>
    <xf numFmtId="0" fontId="17" fillId="0" borderId="0" xfId="0" applyFont="1"/>
    <xf numFmtId="0" fontId="8" fillId="0" borderId="0" xfId="0" applyFont="1" applyAlignment="1">
      <alignment vertical="center" wrapText="1"/>
    </xf>
    <xf numFmtId="49" fontId="9" fillId="0" borderId="1" xfId="1" applyNumberFormat="1" applyFill="1" applyBorder="1" applyAlignment="1" applyProtection="1">
      <alignment horizontal="left" readingOrder="1"/>
    </xf>
    <xf numFmtId="43" fontId="18" fillId="0" borderId="1" xfId="0" applyNumberFormat="1" applyFont="1" applyFill="1" applyBorder="1"/>
    <xf numFmtId="49" fontId="19" fillId="0" borderId="1" xfId="1" applyNumberFormat="1" applyFont="1" applyFill="1" applyBorder="1" applyAlignment="1" applyProtection="1">
      <alignment horizontal="left" readingOrder="1"/>
    </xf>
    <xf numFmtId="0" fontId="20" fillId="0" borderId="0" xfId="4" applyFont="1" applyAlignment="1">
      <alignment vertical="center"/>
    </xf>
    <xf numFmtId="0" fontId="20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4" fillId="0" borderId="0" xfId="0" applyFont="1" applyAlignment="1">
      <alignment horizontal="left" vertical="distributed"/>
    </xf>
    <xf numFmtId="0" fontId="14" fillId="0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left"/>
    </xf>
  </cellXfs>
  <cellStyles count="5">
    <cellStyle name="Hiperlink" xfId="1" builtinId="8"/>
    <cellStyle name="Normal" xfId="0" builtinId="0"/>
    <cellStyle name="Normal 2" xfId="2" xr:uid="{00000000-0005-0000-0000-000002000000}"/>
    <cellStyle name="Normal 3" xfId="4" xr:uid="{00000000-0005-0000-0000-000003000000}"/>
    <cellStyle name="TableStyleLight1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  <xdr:twoCellAnchor editAs="oneCell">
    <xdr:from>
      <xdr:col>8</xdr:col>
      <xdr:colOff>578783</xdr:colOff>
      <xdr:row>29</xdr:row>
      <xdr:rowOff>245969</xdr:rowOff>
    </xdr:from>
    <xdr:to>
      <xdr:col>10</xdr:col>
      <xdr:colOff>378758</xdr:colOff>
      <xdr:row>36</xdr:row>
      <xdr:rowOff>56589</xdr:rowOff>
    </xdr:to>
    <xdr:pic>
      <xdr:nvPicPr>
        <xdr:cNvPr id="4" name="Imagem 1" descr="Assinatura Thalita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2758" y="8627969"/>
          <a:ext cx="1543050" cy="1667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12" Type="http://schemas.openxmlformats.org/officeDocument/2006/relationships/hyperlink" Target="mailto:rodolfo.vieira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hyperlink" Target="mailto:roberto.braga@idtech.org.be" TargetMode="External"/><Relationship Id="rId5" Type="http://schemas.openxmlformats.org/officeDocument/2006/relationships/hyperlink" Target="mailto:thalita.hyodo@idtech.org.br" TargetMode="External"/><Relationship Id="rId10" Type="http://schemas.openxmlformats.org/officeDocument/2006/relationships/hyperlink" Target="mailto:alex.lima@idtech.org.br" TargetMode="External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juliana.prados@idtec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showGridLines="0" tabSelected="1" view="pageBreakPreview" topLeftCell="B4" zoomScale="80" zoomScaleNormal="80" zoomScaleSheetLayoutView="80" zoomScalePageLayoutView="70" workbookViewId="0">
      <selection activeCell="B9" sqref="B9:K9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28" customWidth="1"/>
    <col min="7" max="7" width="12.28515625" style="28" customWidth="1"/>
    <col min="8" max="8" width="13.28515625" style="28" customWidth="1"/>
    <col min="9" max="9" width="14.5703125" style="28" customWidth="1"/>
    <col min="10" max="10" width="11.5703125" style="28" customWidth="1"/>
    <col min="11" max="11" width="16.42578125" style="28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5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5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5"/>
      <c r="K3" s="2"/>
    </row>
    <row r="4" spans="2:11" s="7" customFormat="1" ht="40.5" customHeight="1"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2:11" s="7" customFormat="1" ht="26.25">
      <c r="B5" s="24" t="s">
        <v>42</v>
      </c>
      <c r="C5" s="39" t="s">
        <v>45</v>
      </c>
      <c r="D5" s="39"/>
      <c r="E5" s="39"/>
      <c r="F5" s="39"/>
      <c r="G5" s="39"/>
      <c r="H5" s="39"/>
      <c r="I5" s="39"/>
      <c r="J5" s="39"/>
      <c r="K5" s="39"/>
    </row>
    <row r="6" spans="2:11" s="7" customFormat="1" ht="26.25">
      <c r="B6" s="24" t="s">
        <v>43</v>
      </c>
      <c r="C6" s="39" t="s">
        <v>40</v>
      </c>
      <c r="D6" s="39"/>
      <c r="E6" s="39"/>
      <c r="F6" s="39"/>
      <c r="G6" s="39"/>
      <c r="H6" s="39"/>
      <c r="I6" s="39"/>
      <c r="J6" s="39"/>
      <c r="K6" s="39"/>
    </row>
    <row r="7" spans="2:11" s="7" customFormat="1" ht="26.25">
      <c r="B7" s="24" t="s">
        <v>44</v>
      </c>
      <c r="C7" s="40" t="s">
        <v>82</v>
      </c>
      <c r="D7" s="40"/>
      <c r="E7" s="40"/>
      <c r="F7" s="40"/>
      <c r="G7" s="40"/>
      <c r="H7" s="40"/>
      <c r="I7" s="40"/>
      <c r="J7" s="40"/>
      <c r="K7" s="40"/>
    </row>
    <row r="8" spans="2:11" s="7" customFormat="1" ht="9" customHeight="1">
      <c r="B8" s="5"/>
      <c r="C8" s="5"/>
      <c r="D8" s="6"/>
      <c r="F8" s="26"/>
      <c r="G8" s="27"/>
      <c r="H8" s="26"/>
      <c r="I8" s="27"/>
      <c r="J8" s="25"/>
      <c r="K8" s="26"/>
    </row>
    <row r="9" spans="2:11" s="7" customFormat="1" ht="26.25">
      <c r="B9" s="38" t="s">
        <v>85</v>
      </c>
      <c r="C9" s="38"/>
      <c r="D9" s="38"/>
      <c r="E9" s="38"/>
      <c r="F9" s="38"/>
      <c r="G9" s="38"/>
      <c r="H9" s="38"/>
      <c r="I9" s="38"/>
      <c r="J9" s="38"/>
      <c r="K9" s="38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17" t="s">
        <v>2</v>
      </c>
      <c r="C11" s="17" t="s">
        <v>48</v>
      </c>
      <c r="D11" s="16" t="s">
        <v>13</v>
      </c>
      <c r="E11" s="30" t="s">
        <v>11</v>
      </c>
      <c r="F11" s="31">
        <f>39215.84</f>
        <v>39215.839999999997</v>
      </c>
      <c r="G11" s="31"/>
      <c r="H11" s="31">
        <v>19607.919999999998</v>
      </c>
      <c r="I11" s="31">
        <f>F11-G11-H11</f>
        <v>19607.919999999998</v>
      </c>
      <c r="J11" s="31">
        <f>20318.56</f>
        <v>20318.560000000001</v>
      </c>
      <c r="K11" s="31">
        <f>F11-J11</f>
        <v>18897.279999999995</v>
      </c>
    </row>
    <row r="12" spans="2:11" s="2" customFormat="1" ht="20.100000000000001" customHeight="1">
      <c r="B12" s="22" t="s">
        <v>49</v>
      </c>
      <c r="C12" s="23" t="s">
        <v>31</v>
      </c>
      <c r="D12" s="16" t="s">
        <v>47</v>
      </c>
      <c r="E12" s="30" t="s">
        <v>18</v>
      </c>
      <c r="F12" s="31">
        <v>16208.69</v>
      </c>
      <c r="G12" s="31">
        <v>3733.94</v>
      </c>
      <c r="H12" s="31">
        <v>7637.6</v>
      </c>
      <c r="I12" s="31">
        <f>F12-G12-H12</f>
        <v>4837.1499999999996</v>
      </c>
      <c r="J12" s="31">
        <v>9075.68</v>
      </c>
      <c r="K12" s="31">
        <f>F12-J12</f>
        <v>7133.01</v>
      </c>
    </row>
    <row r="13" spans="2:11" s="2" customFormat="1" ht="20.100000000000001" customHeight="1">
      <c r="B13" s="22" t="s">
        <v>30</v>
      </c>
      <c r="C13" s="23" t="s">
        <v>32</v>
      </c>
      <c r="D13" s="16"/>
      <c r="E13" s="30"/>
      <c r="F13" s="31"/>
      <c r="G13" s="31"/>
      <c r="H13" s="31"/>
      <c r="I13" s="31">
        <f t="shared" ref="I13:I30" si="0">F13-G13-H13</f>
        <v>0</v>
      </c>
      <c r="J13" s="31"/>
      <c r="K13" s="31">
        <f t="shared" ref="K13:K30" si="1">F13-J13</f>
        <v>0</v>
      </c>
    </row>
    <row r="14" spans="2:11" s="2" customFormat="1" ht="20.100000000000001" customHeight="1">
      <c r="B14" s="17" t="s">
        <v>1</v>
      </c>
      <c r="C14" s="23" t="s">
        <v>50</v>
      </c>
      <c r="D14" s="16" t="s">
        <v>15</v>
      </c>
      <c r="E14" s="30" t="s">
        <v>12</v>
      </c>
      <c r="F14" s="31">
        <f>39215.84</f>
        <v>39215.839999999997</v>
      </c>
      <c r="G14" s="31"/>
      <c r="H14" s="31">
        <v>19607.919999999998</v>
      </c>
      <c r="I14" s="31">
        <f t="shared" si="0"/>
        <v>19607.919999999998</v>
      </c>
      <c r="J14" s="31">
        <f>19980.9</f>
        <v>19980.900000000001</v>
      </c>
      <c r="K14" s="31">
        <f t="shared" si="1"/>
        <v>19234.939999999995</v>
      </c>
    </row>
    <row r="15" spans="2:11" s="2" customFormat="1" ht="20.100000000000001" customHeight="1">
      <c r="B15" s="22" t="s">
        <v>30</v>
      </c>
      <c r="C15" s="23" t="s">
        <v>51</v>
      </c>
      <c r="D15" s="16"/>
      <c r="E15" s="30"/>
      <c r="F15" s="31"/>
      <c r="G15" s="31"/>
      <c r="H15" s="31"/>
      <c r="I15" s="31">
        <f t="shared" si="0"/>
        <v>0</v>
      </c>
      <c r="J15" s="31"/>
      <c r="K15" s="31">
        <f t="shared" si="1"/>
        <v>0</v>
      </c>
    </row>
    <row r="16" spans="2:11" s="2" customFormat="1" ht="20.100000000000001" customHeight="1">
      <c r="B16" s="22" t="s">
        <v>52</v>
      </c>
      <c r="C16" s="23" t="s">
        <v>53</v>
      </c>
      <c r="D16" s="16" t="s">
        <v>16</v>
      </c>
      <c r="E16" s="30" t="s">
        <v>17</v>
      </c>
      <c r="F16" s="31">
        <v>12833.41</v>
      </c>
      <c r="G16" s="31">
        <v>0</v>
      </c>
      <c r="H16" s="31">
        <v>6416.71</v>
      </c>
      <c r="I16" s="31">
        <f>F16-G16-H16</f>
        <v>6416.7</v>
      </c>
      <c r="J16" s="31">
        <v>6363.32</v>
      </c>
      <c r="K16" s="31">
        <f>F16-J16</f>
        <v>6470.09</v>
      </c>
    </row>
    <row r="17" spans="2:11" s="2" customFormat="1" ht="20.100000000000001" customHeight="1">
      <c r="B17" s="22" t="s">
        <v>54</v>
      </c>
      <c r="C17" s="23" t="s">
        <v>55</v>
      </c>
      <c r="D17" s="16" t="s">
        <v>56</v>
      </c>
      <c r="E17" s="30" t="s">
        <v>23</v>
      </c>
      <c r="F17" s="31">
        <v>12833.41</v>
      </c>
      <c r="G17" s="31">
        <v>0</v>
      </c>
      <c r="H17" s="31">
        <v>6416.71</v>
      </c>
      <c r="I17" s="31">
        <f>F17-G17-H17</f>
        <v>6416.7</v>
      </c>
      <c r="J17" s="31">
        <v>5835.1</v>
      </c>
      <c r="K17" s="31">
        <f>F17-J17</f>
        <v>6998.3099999999995</v>
      </c>
    </row>
    <row r="18" spans="2:11" s="2" customFormat="1" ht="20.100000000000001" customHeight="1">
      <c r="B18" s="22" t="s">
        <v>30</v>
      </c>
      <c r="C18" s="23" t="s">
        <v>57</v>
      </c>
      <c r="D18" s="16"/>
      <c r="E18" s="30"/>
      <c r="F18" s="31"/>
      <c r="G18" s="31"/>
      <c r="H18" s="31"/>
      <c r="I18" s="31">
        <f t="shared" si="0"/>
        <v>0</v>
      </c>
      <c r="J18" s="31"/>
      <c r="K18" s="31">
        <f t="shared" si="1"/>
        <v>0</v>
      </c>
    </row>
    <row r="19" spans="2:11" s="2" customFormat="1" ht="20.100000000000001" customHeight="1">
      <c r="B19" s="22" t="s">
        <v>30</v>
      </c>
      <c r="C19" s="23" t="s">
        <v>58</v>
      </c>
      <c r="D19" s="16"/>
      <c r="E19" s="30"/>
      <c r="F19" s="31"/>
      <c r="G19" s="31"/>
      <c r="H19" s="31"/>
      <c r="I19" s="31">
        <f t="shared" si="0"/>
        <v>0</v>
      </c>
      <c r="J19" s="31"/>
      <c r="K19" s="31">
        <f t="shared" si="1"/>
        <v>0</v>
      </c>
    </row>
    <row r="20" spans="2:11" s="2" customFormat="1" ht="20.100000000000001" customHeight="1">
      <c r="B20" s="22" t="s">
        <v>59</v>
      </c>
      <c r="C20" s="23" t="s">
        <v>33</v>
      </c>
      <c r="D20" s="16" t="s">
        <v>25</v>
      </c>
      <c r="E20" s="30" t="s">
        <v>83</v>
      </c>
      <c r="F20" s="31">
        <v>16133.91</v>
      </c>
      <c r="G20" s="31"/>
      <c r="H20" s="31">
        <v>7934.71</v>
      </c>
      <c r="I20" s="31">
        <f t="shared" si="0"/>
        <v>8199.2000000000007</v>
      </c>
      <c r="J20" s="31">
        <v>7593.91</v>
      </c>
      <c r="K20" s="31">
        <f t="shared" si="1"/>
        <v>8540</v>
      </c>
    </row>
    <row r="21" spans="2:11" s="2" customFormat="1" ht="20.100000000000001" customHeight="1">
      <c r="B21" s="22" t="s">
        <v>60</v>
      </c>
      <c r="C21" s="23" t="s">
        <v>37</v>
      </c>
      <c r="D21" s="16" t="s">
        <v>29</v>
      </c>
      <c r="E21" s="30" t="s">
        <v>20</v>
      </c>
      <c r="F21" s="31">
        <v>11324.21</v>
      </c>
      <c r="G21" s="31">
        <v>0</v>
      </c>
      <c r="H21" s="31">
        <v>5662.11</v>
      </c>
      <c r="I21" s="31">
        <f>F21-G21-H21</f>
        <v>5662.0999999999995</v>
      </c>
      <c r="J21" s="31">
        <v>5511.53</v>
      </c>
      <c r="K21" s="31">
        <f>F21-J21</f>
        <v>5812.6799999999994</v>
      </c>
    </row>
    <row r="22" spans="2:11" s="2" customFormat="1" ht="20.100000000000001" customHeight="1">
      <c r="B22" s="22" t="s">
        <v>61</v>
      </c>
      <c r="C22" s="23" t="s">
        <v>62</v>
      </c>
      <c r="D22" s="16" t="s">
        <v>63</v>
      </c>
      <c r="E22" s="30" t="s">
        <v>64</v>
      </c>
      <c r="F22" s="31">
        <v>17608.34</v>
      </c>
      <c r="G22" s="31">
        <v>0</v>
      </c>
      <c r="H22" s="31">
        <v>8804.17</v>
      </c>
      <c r="I22" s="31">
        <f>F22-G22-H22</f>
        <v>8804.17</v>
      </c>
      <c r="J22" s="31">
        <v>8870.15</v>
      </c>
      <c r="K22" s="31">
        <f>F22-J22</f>
        <v>8738.19</v>
      </c>
    </row>
    <row r="23" spans="2:11" s="2" customFormat="1" ht="20.100000000000001" customHeight="1">
      <c r="B23" s="22" t="s">
        <v>65</v>
      </c>
      <c r="C23" s="23" t="s">
        <v>66</v>
      </c>
      <c r="D23" s="16" t="s">
        <v>67</v>
      </c>
      <c r="E23" s="30" t="s">
        <v>68</v>
      </c>
      <c r="F23" s="31">
        <v>10501.26</v>
      </c>
      <c r="G23" s="31">
        <v>1308</v>
      </c>
      <c r="H23" s="31">
        <v>4994.93</v>
      </c>
      <c r="I23" s="31">
        <f>F23-G23-H23</f>
        <v>4198.33</v>
      </c>
      <c r="J23" s="31">
        <v>4416.6000000000004</v>
      </c>
      <c r="K23" s="31">
        <f>F23-J23</f>
        <v>6084.66</v>
      </c>
    </row>
    <row r="24" spans="2:11" s="2" customFormat="1" ht="20.100000000000001" customHeight="1">
      <c r="B24" s="22" t="s">
        <v>30</v>
      </c>
      <c r="C24" s="23" t="s">
        <v>39</v>
      </c>
      <c r="D24" s="16"/>
      <c r="E24" s="30"/>
      <c r="F24" s="31"/>
      <c r="G24" s="31"/>
      <c r="H24" s="31"/>
      <c r="I24" s="31">
        <f t="shared" si="0"/>
        <v>0</v>
      </c>
      <c r="J24" s="31"/>
      <c r="K24" s="31">
        <f t="shared" si="1"/>
        <v>0</v>
      </c>
    </row>
    <row r="25" spans="2:11" s="2" customFormat="1" ht="20.100000000000001" customHeight="1">
      <c r="B25" s="22" t="s">
        <v>69</v>
      </c>
      <c r="C25" s="23" t="s">
        <v>35</v>
      </c>
      <c r="D25" s="16" t="s">
        <v>26</v>
      </c>
      <c r="E25" s="30" t="s">
        <v>22</v>
      </c>
      <c r="F25" s="31">
        <v>11404.19</v>
      </c>
      <c r="G25" s="31">
        <v>369.52</v>
      </c>
      <c r="H25" s="31">
        <v>5468</v>
      </c>
      <c r="I25" s="31">
        <f>F25-G25-H25</f>
        <v>5566.67</v>
      </c>
      <c r="J25" s="31">
        <v>5146.92</v>
      </c>
      <c r="K25" s="31">
        <f>F25-J25</f>
        <v>6257.27</v>
      </c>
    </row>
    <row r="26" spans="2:11" s="2" customFormat="1" ht="20.100000000000001" customHeight="1">
      <c r="B26" s="22" t="s">
        <v>70</v>
      </c>
      <c r="C26" s="23" t="s">
        <v>71</v>
      </c>
      <c r="D26" s="16" t="s">
        <v>24</v>
      </c>
      <c r="E26" s="30" t="s">
        <v>19</v>
      </c>
      <c r="F26" s="31">
        <v>15096.92</v>
      </c>
      <c r="G26" s="31">
        <v>0</v>
      </c>
      <c r="H26" s="31">
        <v>7548.46</v>
      </c>
      <c r="I26" s="31">
        <f>F26-G26-H26</f>
        <v>7548.46</v>
      </c>
      <c r="J26" s="31">
        <v>7551.66</v>
      </c>
      <c r="K26" s="31">
        <f>F26-J26</f>
        <v>7545.26</v>
      </c>
    </row>
    <row r="27" spans="2:11" s="2" customFormat="1" ht="20.100000000000001" customHeight="1">
      <c r="B27" s="22" t="s">
        <v>72</v>
      </c>
      <c r="C27" s="23" t="s">
        <v>38</v>
      </c>
      <c r="D27" s="16" t="s">
        <v>73</v>
      </c>
      <c r="E27" s="30" t="s">
        <v>74</v>
      </c>
      <c r="F27" s="31">
        <v>9018.69</v>
      </c>
      <c r="G27" s="31">
        <v>0</v>
      </c>
      <c r="H27" s="31">
        <v>4509.34</v>
      </c>
      <c r="I27" s="31">
        <f>F27-G27-H27</f>
        <v>4509.3500000000004</v>
      </c>
      <c r="J27" s="31">
        <v>4360.58</v>
      </c>
      <c r="K27" s="31">
        <f>F27-J27</f>
        <v>4658.1100000000006</v>
      </c>
    </row>
    <row r="28" spans="2:11" s="2" customFormat="1" ht="20.100000000000001" customHeight="1">
      <c r="B28" s="22" t="s">
        <v>75</v>
      </c>
      <c r="C28" s="23" t="s">
        <v>34</v>
      </c>
      <c r="D28" s="16" t="s">
        <v>27</v>
      </c>
      <c r="E28" s="30" t="s">
        <v>21</v>
      </c>
      <c r="F28" s="31">
        <v>9989.85</v>
      </c>
      <c r="G28" s="31">
        <v>0</v>
      </c>
      <c r="H28" s="31">
        <v>4994.93</v>
      </c>
      <c r="I28" s="31">
        <f>F28-G28-H28</f>
        <v>4994.92</v>
      </c>
      <c r="J28" s="31">
        <v>4870.45</v>
      </c>
      <c r="K28" s="31">
        <f>F28-J28</f>
        <v>5119.4000000000005</v>
      </c>
    </row>
    <row r="29" spans="2:11" s="2" customFormat="1" ht="20.100000000000001" customHeight="1">
      <c r="B29" s="22" t="s">
        <v>76</v>
      </c>
      <c r="C29" s="23" t="s">
        <v>36</v>
      </c>
      <c r="D29" s="16" t="s">
        <v>28</v>
      </c>
      <c r="E29" s="30" t="s">
        <v>46</v>
      </c>
      <c r="F29" s="31">
        <v>7635.79</v>
      </c>
      <c r="G29" s="31">
        <v>0</v>
      </c>
      <c r="H29" s="31">
        <v>3817.89</v>
      </c>
      <c r="I29" s="31">
        <f>F29-G29-H29</f>
        <v>3817.9</v>
      </c>
      <c r="J29" s="31">
        <v>3515.65</v>
      </c>
      <c r="K29" s="31">
        <f>F29-J29</f>
        <v>4120.1399999999994</v>
      </c>
    </row>
    <row r="30" spans="2:11" s="2" customFormat="1" ht="20.100000000000001" customHeight="1">
      <c r="B30" s="22" t="s">
        <v>30</v>
      </c>
      <c r="C30" s="23" t="s">
        <v>77</v>
      </c>
      <c r="D30" s="16"/>
      <c r="E30" s="32"/>
      <c r="F30" s="31"/>
      <c r="G30" s="31"/>
      <c r="H30" s="31"/>
      <c r="I30" s="31">
        <f t="shared" si="0"/>
        <v>0</v>
      </c>
      <c r="J30" s="31"/>
      <c r="K30" s="31">
        <f t="shared" si="1"/>
        <v>0</v>
      </c>
    </row>
    <row r="31" spans="2:11" s="2" customFormat="1" ht="20.100000000000001" customHeight="1">
      <c r="B31" s="18" t="s">
        <v>78</v>
      </c>
      <c r="C31" s="18"/>
      <c r="D31" s="19"/>
      <c r="E31" s="20"/>
      <c r="F31" s="21"/>
      <c r="G31" s="21"/>
      <c r="H31" s="21"/>
      <c r="I31" s="21"/>
      <c r="J31" s="21"/>
      <c r="K31" s="21"/>
    </row>
    <row r="32" spans="2:11" s="2" customFormat="1" ht="29.25" customHeight="1">
      <c r="B32" s="36" t="s">
        <v>79</v>
      </c>
      <c r="C32" s="36"/>
      <c r="D32" s="36"/>
      <c r="E32" s="36"/>
      <c r="F32" s="21"/>
      <c r="G32" s="21"/>
      <c r="H32" s="21"/>
      <c r="I32" s="21"/>
      <c r="J32" s="21"/>
      <c r="K32" s="21"/>
    </row>
    <row r="33" spans="2:11" s="2" customFormat="1" ht="20.100000000000001" customHeight="1">
      <c r="B33" s="18"/>
      <c r="C33" s="18"/>
      <c r="D33" s="19"/>
      <c r="E33" s="20"/>
      <c r="F33" s="21"/>
      <c r="G33" s="21"/>
      <c r="H33" s="21"/>
      <c r="I33" s="21"/>
      <c r="J33" s="33"/>
      <c r="K33" s="21"/>
    </row>
    <row r="34" spans="2:11" s="2" customFormat="1" ht="20.100000000000001" customHeight="1">
      <c r="B34" s="18"/>
      <c r="C34" s="18"/>
      <c r="D34" s="19"/>
      <c r="E34" s="20"/>
      <c r="F34" s="21"/>
      <c r="G34" s="21"/>
      <c r="H34" s="21"/>
      <c r="I34" s="21"/>
      <c r="J34" s="34" t="s">
        <v>80</v>
      </c>
      <c r="K34" s="21"/>
    </row>
    <row r="35" spans="2:11" s="2" customFormat="1" ht="20.100000000000001" customHeight="1">
      <c r="B35" s="18" t="s">
        <v>84</v>
      </c>
      <c r="C35" s="18"/>
      <c r="D35" s="19"/>
      <c r="E35" s="20"/>
      <c r="F35" s="21"/>
      <c r="G35" s="21"/>
      <c r="H35" s="29"/>
      <c r="I35" s="29"/>
      <c r="J35" s="35" t="s">
        <v>81</v>
      </c>
      <c r="K35" s="29"/>
    </row>
    <row r="36" spans="2:11" s="2" customFormat="1" ht="20.100000000000001" customHeight="1">
      <c r="B36" s="18" t="s">
        <v>41</v>
      </c>
      <c r="C36" s="18"/>
      <c r="D36" s="19"/>
      <c r="E36" s="20"/>
      <c r="F36" s="21"/>
      <c r="G36" s="21"/>
      <c r="H36" s="29"/>
      <c r="I36" s="29"/>
      <c r="J36" s="29"/>
      <c r="K36" s="29"/>
    </row>
    <row r="37" spans="2:11" s="2" customFormat="1" ht="20.100000000000001" customHeight="1">
      <c r="C37" s="18"/>
      <c r="D37" s="19"/>
      <c r="E37" s="20"/>
      <c r="F37" s="21"/>
      <c r="G37" s="21"/>
      <c r="H37" s="29"/>
      <c r="I37" s="29"/>
      <c r="J37" s="29"/>
      <c r="K37" s="29"/>
    </row>
    <row r="38" spans="2:11" s="2" customFormat="1" ht="20.100000000000001" customHeight="1">
      <c r="C38" s="15"/>
      <c r="D38" s="19"/>
      <c r="E38" s="20"/>
      <c r="F38" s="21"/>
      <c r="G38" s="21"/>
      <c r="H38" s="21"/>
      <c r="I38" s="21"/>
      <c r="J38" s="21"/>
      <c r="K38" s="21"/>
    </row>
    <row r="39" spans="2:11" s="2" customFormat="1" ht="15">
      <c r="D39" s="12"/>
      <c r="E39" s="11"/>
      <c r="F39" s="11"/>
      <c r="G39" s="11"/>
      <c r="H39" s="11"/>
      <c r="I39" s="13"/>
      <c r="J39" s="11"/>
      <c r="K39" s="11"/>
    </row>
    <row r="40" spans="2:11" s="2" customFormat="1" ht="20.100000000000001" customHeight="1">
      <c r="C40" s="18"/>
      <c r="D40" s="19"/>
      <c r="E40" s="20"/>
      <c r="F40" s="21"/>
      <c r="G40" s="21"/>
      <c r="H40" s="29"/>
      <c r="I40" s="29"/>
      <c r="J40" s="29"/>
      <c r="K40" s="29"/>
    </row>
    <row r="41" spans="2:11" s="2" customFormat="1" ht="20.100000000000001" customHeight="1">
      <c r="C41" s="15"/>
      <c r="D41" s="19"/>
      <c r="E41" s="20"/>
      <c r="F41" s="21"/>
      <c r="G41" s="21"/>
      <c r="H41" s="21"/>
      <c r="I41" s="21"/>
      <c r="J41" s="21"/>
      <c r="K41" s="21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6" xr:uid="{00000000-0009-0000-0000-000000000000}"/>
  <mergeCells count="6">
    <mergeCell ref="B32:E32"/>
    <mergeCell ref="B4:K4"/>
    <mergeCell ref="B9:K9"/>
    <mergeCell ref="C5:K5"/>
    <mergeCell ref="C6:K6"/>
    <mergeCell ref="C7:K7"/>
  </mergeCells>
  <hyperlinks>
    <hyperlink ref="E11" r:id="rId1" xr:uid="{00000000-0004-0000-0000-000000000000}"/>
    <hyperlink ref="E14" r:id="rId2" xr:uid="{00000000-0004-0000-0000-000001000000}"/>
    <hyperlink ref="E12" r:id="rId3" xr:uid="{00000000-0004-0000-0000-000002000000}"/>
    <hyperlink ref="E26" r:id="rId4" xr:uid="{00000000-0004-0000-0000-000003000000}"/>
    <hyperlink ref="E20" r:id="rId5" xr:uid="{00000000-0004-0000-0000-000004000000}"/>
    <hyperlink ref="E28" r:id="rId6" xr:uid="{00000000-0004-0000-0000-000005000000}"/>
    <hyperlink ref="E25" r:id="rId7" xr:uid="{00000000-0004-0000-0000-000006000000}"/>
    <hyperlink ref="E29" r:id="rId8" xr:uid="{00000000-0004-0000-0000-000007000000}"/>
    <hyperlink ref="E27" r:id="rId9" xr:uid="{00000000-0004-0000-0000-000008000000}"/>
    <hyperlink ref="E17" r:id="rId10" xr:uid="{00000000-0004-0000-0000-000009000000}"/>
    <hyperlink ref="E23" r:id="rId11" xr:uid="{00000000-0004-0000-0000-00000A000000}"/>
    <hyperlink ref="E22" r:id="rId12" xr:uid="{00000000-0004-0000-0000-00000B000000}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3"/>
  <headerFooter scaleWithDoc="0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Milena Monteiro</cp:lastModifiedBy>
  <cp:revision>5</cp:revision>
  <cp:lastPrinted>2021-01-21T20:55:11Z</cp:lastPrinted>
  <dcterms:created xsi:type="dcterms:W3CDTF">2016-04-15T10:56:22Z</dcterms:created>
  <dcterms:modified xsi:type="dcterms:W3CDTF">2022-11-21T21:06:38Z</dcterms:modified>
  <dc:language>pt-BR</dc:language>
</cp:coreProperties>
</file>